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2\"/>
    </mc:Choice>
  </mc:AlternateContent>
  <xr:revisionPtr revIDLastSave="0" documentId="13_ncr:1_{CFA88CC9-9D25-4706-A1FD-C2543EE61487}" xr6:coauthVersionLast="47" xr6:coauthVersionMax="47" xr10:uidLastSave="{00000000-0000-0000-0000-000000000000}"/>
  <bookViews>
    <workbookView xWindow="-60" yWindow="11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107-02-01" sheetId="5" r:id="rId5"/>
    <sheet name="ОСР 107-07-01" sheetId="6" r:id="rId6"/>
    <sheet name="ОСР 12-01" sheetId="7" r:id="rId7"/>
    <sheet name="ОСР 525-02-01" sheetId="8" r:id="rId8"/>
    <sheet name="ОСР 525-09-01" sheetId="9" r:id="rId9"/>
    <sheet name="ОСР 525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<sst xmlns="http://schemas.openxmlformats.org/spreadsheetml/2006/main" count="418" uniqueCount="181">
  <si>
    <t>СВОДКА ЗАТРАТ</t>
  </si>
  <si>
    <t>P_0402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</si>
  <si>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</si>
  <si>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</si>
  <si>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</si>
  <si>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</si>
  <si>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</si>
  <si>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</si>
  <si>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</si>
  <si>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</si>
  <si>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</si>
  <si>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</si>
  <si>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</si>
  <si>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</si>
  <si>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</si>
  <si>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</si>
  <si>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</si>
  <si>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</si>
  <si>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</si>
  <si>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</si>
  <si>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</si>
  <si>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</si>
  <si>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</si>
  <si>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</si>
  <si>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</si>
  <si>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</si>
  <si>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</si>
  <si>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</si>
  <si>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</si>
  <si>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</si>
  <si>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</si>
  <si>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</si>
  <si>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</si>
  <si>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</si>
  <si>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</si>
  <si>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</si>
  <si>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</si>
  <si>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</si>
  <si>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</si>
  <si>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</si>
  <si>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</si>
  <si>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</si>
  <si>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</si>
  <si>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</si>
  <si>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</si>
  <si>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</si>
  <si>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</si>
  <si>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</si>
  <si>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</si>
  <si>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</si>
  <si>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</si>
  <si>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</si>
  <si>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</si>
  <si>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</si>
  <si>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</si>
  <si>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</si>
  <si>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</si>
  <si>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</si>
  <si>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</si>
  <si>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</si>
  <si>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</si>
  <si>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</si>
  <si>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</si>
  <si>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</si>
  <si>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</si>
  <si>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</si>
  <si>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</si>
  <si>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</si>
  <si>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</si>
  <si>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</si>
  <si>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</si>
  <si>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</si>
  <si>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</si>
  <si>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</si>
  <si>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</si>
  <si>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</si>
  <si>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</si>
  <si>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</si>
  <si>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</si>
  <si>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</si>
  <si>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</si>
  <si>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</si>
  <si>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</si>
  <si>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</si>
  <si>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</si>
  <si>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</si>
  <si>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</si>
  <si>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</si>
  <si>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</si>
  <si>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</si>
  <si>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</si>
  <si>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</si>
  <si>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</si>
  <si>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</si>
  <si>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</si>
  <si>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</si>
  <si>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</si>
  <si>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</si>
  <si>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</si>
  <si>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</si>
  <si>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</si>
  <si>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</si>
  <si>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</si>
  <si>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</si>
  <si>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</si>
  <si>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</si>
  <si>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</si>
  <si>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</si>
  <si>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</si>
  <si>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</si>
  <si>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</si>
  <si>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</si>
  <si>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</si>
  <si>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</si>
  <si>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</si>
  <si>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</si>
  <si>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</si>
  <si>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</si>
  <si>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</si>
  <si>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</si>
  <si>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</si>
  <si>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</si>
  <si>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</si>
  <si>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</si>
  <si>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</si>
  <si>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</si>
  <si>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</si>
  <si>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</si>
  <si>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</si>
  <si>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</si>
  <si>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</si>
  <si>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</si>
  <si>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</si>
  <si>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</si>
  <si>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</si>
  <si>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</si>
  <si>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</si>
  <si>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</si>
  <si>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</si>
  <si>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</si>
  <si>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</si>
  <si>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</si>
  <si>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</si>
  <si>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</si>
  <si>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</si>
  <si>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</si>
  <si>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</si>
  <si>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</si>
  <si>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107-02-01</t>
  </si>
  <si>
    <t>ОСР 107-07-01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</si>
  <si>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</si>
  <si>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</si>
  <si>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</si>
  <si>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</si>
  <si>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</si>
  <si>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</si>
  <si>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</si>
  <si>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</si>
  <si>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</si>
  <si>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</si>
  <si>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</si>
  <si>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</si>
  <si>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</si>
  <si>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</si>
  <si>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</si>
  <si>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</si>
  <si>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</si>
  <si>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</si>
  <si>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Счетчик трехфазный AD13А.M1.2-FLRs-R (2-20-1)(12шт+1шт)</t>
  </si>
  <si>
    <t>Провод самонесущий изолированный СИП-2 3х95+1х95-0,6/1</t>
  </si>
  <si>
    <t>ФСБЦ-21.2.01.01-0038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</si>
  <si>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</si>
  <si>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</si>
  <si>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</si>
  <si>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</si>
  <si>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</si>
  <si>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</si>
  <si>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</si>
  <si>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</si>
  <si>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</si>
  <si>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ВЛ-0,4 кВ Ф-1,2,3 от КТП Бог 1201/100 кВА (одноцепная ВЛ 0,4кВ протяженностью -3,064 км, двухцепная ВЛ 0,4кВ протяженностью 0,17км), установка приборов учета (130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</si>
</sst>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A20" sqref="A20:C2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77734375" customWidth="1"/>
    <col min="9" max="9" width="14.77734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180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ССР!G70*1.2</f>
        <v>2686.5352346298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2686.5352346298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447.75587462980002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3116.3601856752498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0.88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2742.3969633942202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ССР!D79+ССР!E79</f>
        <v>30806.152748411201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ССР!F79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(ССР!G75-ССР!G70)*1.2</f>
        <v>1398.4264741516599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32204.579222562901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5367.4298725628896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39008.581608579101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34327.551815549603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37069.948778943901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86</v>
      </c>
      <c r="D13" s="32">
        <v>0</v>
      </c>
      <c r="E13" s="32">
        <v>0</v>
      </c>
      <c r="F13" s="32">
        <v>0</v>
      </c>
      <c r="G13" s="32">
        <v>1462.2461538462001</v>
      </c>
      <c r="H13" s="32">
        <v>1462.2461538462001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1462.2461538462001</v>
      </c>
      <c r="H14" s="32">
        <v>1462.2461538462001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128</v>
      </c>
      <c r="B1" s="10" t="s">
        <v>129</v>
      </c>
      <c r="C1" s="10" t="s">
        <v>130</v>
      </c>
      <c r="D1" s="10" t="s">
        <v>131</v>
      </c>
      <c r="E1" s="10" t="s">
        <v>132</v>
      </c>
      <c r="F1" s="10" t="s">
        <v>133</v>
      </c>
      <c r="G1" s="10" t="s">
        <v>134</v>
      </c>
      <c r="H1" s="10" t="s">
        <v>135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106</v>
      </c>
      <c r="B3" s="94"/>
      <c r="C3" s="11"/>
      <c r="D3" s="12">
        <v>0.78</v>
      </c>
      <c r="E3" s="13"/>
      <c r="F3" s="13"/>
      <c r="G3" s="13"/>
      <c r="H3" s="14"/>
    </row>
    <row r="4" spans="1:8">
      <c r="A4" s="99" t="s">
        <v>136</v>
      </c>
      <c r="B4" s="15" t="s">
        <v>137</v>
      </c>
      <c r="C4" s="11"/>
      <c r="D4" s="12">
        <v>0.78</v>
      </c>
      <c r="E4" s="13"/>
      <c r="F4" s="13"/>
      <c r="G4" s="13"/>
      <c r="H4" s="14"/>
    </row>
    <row r="5" spans="1:8">
      <c r="A5" s="99"/>
      <c r="B5" s="15" t="s">
        <v>138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139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140</v>
      </c>
      <c r="C7" s="10"/>
      <c r="D7" s="12">
        <v>0</v>
      </c>
      <c r="E7" s="13"/>
      <c r="F7" s="13"/>
      <c r="G7" s="13"/>
      <c r="H7" s="16"/>
    </row>
    <row r="8" spans="1:8">
      <c r="A8" s="95" t="s">
        <v>109</v>
      </c>
      <c r="B8" s="96"/>
      <c r="C8" s="99" t="s">
        <v>141</v>
      </c>
      <c r="D8" s="17">
        <v>0.78</v>
      </c>
      <c r="E8" s="13">
        <v>2.0000000000000002E-5</v>
      </c>
      <c r="F8" s="13" t="s">
        <v>142</v>
      </c>
      <c r="G8" s="17">
        <v>39000</v>
      </c>
      <c r="H8" s="16"/>
    </row>
    <row r="9" spans="1:8">
      <c r="A9" s="101">
        <v>1</v>
      </c>
      <c r="B9" s="15" t="s">
        <v>137</v>
      </c>
      <c r="C9" s="99"/>
      <c r="D9" s="17">
        <v>0.78</v>
      </c>
      <c r="E9" s="13"/>
      <c r="F9" s="13"/>
      <c r="G9" s="13"/>
      <c r="H9" s="100" t="s">
        <v>143</v>
      </c>
    </row>
    <row r="10" spans="1:8">
      <c r="A10" s="99"/>
      <c r="B10" s="15" t="s">
        <v>138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139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140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112</v>
      </c>
      <c r="B13" s="94"/>
      <c r="C13" s="10"/>
      <c r="D13" s="12">
        <v>776.53327130757998</v>
      </c>
      <c r="E13" s="13"/>
      <c r="F13" s="13"/>
      <c r="G13" s="13"/>
      <c r="H13" s="16"/>
    </row>
    <row r="14" spans="1:8">
      <c r="A14" s="99" t="s">
        <v>144</v>
      </c>
      <c r="B14" s="15" t="s">
        <v>137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138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139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140</v>
      </c>
      <c r="C17" s="10"/>
      <c r="D17" s="12">
        <v>0.25913043478261</v>
      </c>
      <c r="E17" s="13"/>
      <c r="F17" s="13"/>
      <c r="G17" s="13"/>
      <c r="H17" s="16"/>
    </row>
    <row r="18" spans="1:8">
      <c r="A18" s="95" t="s">
        <v>112</v>
      </c>
      <c r="B18" s="96"/>
      <c r="C18" s="99" t="s">
        <v>141</v>
      </c>
      <c r="D18" s="17">
        <v>0.25913043478261</v>
      </c>
      <c r="E18" s="13">
        <v>2.0000000000000002E-5</v>
      </c>
      <c r="F18" s="13" t="s">
        <v>142</v>
      </c>
      <c r="G18" s="17">
        <v>12956.521739129999</v>
      </c>
      <c r="H18" s="16"/>
    </row>
    <row r="19" spans="1:8">
      <c r="A19" s="101">
        <v>1</v>
      </c>
      <c r="B19" s="15" t="s">
        <v>137</v>
      </c>
      <c r="C19" s="99"/>
      <c r="D19" s="17">
        <v>0</v>
      </c>
      <c r="E19" s="13"/>
      <c r="F19" s="13"/>
      <c r="G19" s="13"/>
      <c r="H19" s="100" t="s">
        <v>143</v>
      </c>
    </row>
    <row r="20" spans="1:8">
      <c r="A20" s="99"/>
      <c r="B20" s="15" t="s">
        <v>138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139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140</v>
      </c>
      <c r="C22" s="99"/>
      <c r="D22" s="17">
        <v>0.25913043478261</v>
      </c>
      <c r="E22" s="13"/>
      <c r="F22" s="13"/>
      <c r="G22" s="13"/>
      <c r="H22" s="100"/>
    </row>
    <row r="23" spans="1:8">
      <c r="A23" s="99" t="s">
        <v>145</v>
      </c>
      <c r="B23" s="15" t="s">
        <v>137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140</v>
      </c>
      <c r="C26" s="10"/>
      <c r="D26" s="12">
        <v>776.53327130757998</v>
      </c>
      <c r="E26" s="13"/>
      <c r="F26" s="13"/>
      <c r="G26" s="13"/>
      <c r="H26" s="16"/>
    </row>
    <row r="27" spans="1:8">
      <c r="A27" s="95" t="s">
        <v>112</v>
      </c>
      <c r="B27" s="96"/>
      <c r="C27" s="99" t="s">
        <v>44</v>
      </c>
      <c r="D27" s="17">
        <v>776.27414087278999</v>
      </c>
      <c r="E27" s="13">
        <v>3.081</v>
      </c>
      <c r="F27" s="13" t="s">
        <v>146</v>
      </c>
      <c r="G27" s="17">
        <v>251.95525507068999</v>
      </c>
      <c r="H27" s="16"/>
    </row>
    <row r="28" spans="1:8">
      <c r="A28" s="101">
        <v>1</v>
      </c>
      <c r="B28" s="15" t="s">
        <v>137</v>
      </c>
      <c r="C28" s="99"/>
      <c r="D28" s="17">
        <v>0</v>
      </c>
      <c r="E28" s="13"/>
      <c r="F28" s="13"/>
      <c r="G28" s="13"/>
      <c r="H28" s="100" t="s">
        <v>147</v>
      </c>
    </row>
    <row r="29" spans="1:8">
      <c r="A29" s="99"/>
      <c r="B29" s="15" t="s">
        <v>138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140</v>
      </c>
      <c r="C31" s="99"/>
      <c r="D31" s="17">
        <v>776.27414087278999</v>
      </c>
      <c r="E31" s="13"/>
      <c r="F31" s="13"/>
      <c r="G31" s="13"/>
      <c r="H31" s="100"/>
    </row>
    <row r="32" spans="1:8" ht="24.6">
      <c r="A32" s="97" t="s">
        <v>115</v>
      </c>
      <c r="B32" s="94"/>
      <c r="C32" s="10"/>
      <c r="D32" s="12">
        <v>11138.764336669999</v>
      </c>
      <c r="E32" s="13"/>
      <c r="F32" s="13"/>
      <c r="G32" s="13"/>
      <c r="H32" s="16"/>
    </row>
    <row r="33" spans="1:8">
      <c r="A33" s="99" t="s">
        <v>148</v>
      </c>
      <c r="B33" s="15" t="s">
        <v>137</v>
      </c>
      <c r="C33" s="10"/>
      <c r="D33" s="12">
        <v>10850.410129993001</v>
      </c>
      <c r="E33" s="13"/>
      <c r="F33" s="13"/>
      <c r="G33" s="13"/>
      <c r="H33" s="16"/>
    </row>
    <row r="34" spans="1:8">
      <c r="A34" s="99"/>
      <c r="B34" s="15" t="s">
        <v>138</v>
      </c>
      <c r="C34" s="10"/>
      <c r="D34" s="12">
        <v>165.08127568595</v>
      </c>
      <c r="E34" s="13"/>
      <c r="F34" s="13"/>
      <c r="G34" s="13"/>
      <c r="H34" s="16"/>
    </row>
    <row r="35" spans="1:8">
      <c r="A35" s="99"/>
      <c r="B35" s="15" t="s">
        <v>139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140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44</v>
      </c>
      <c r="B37" s="96"/>
      <c r="C37" s="99" t="s">
        <v>44</v>
      </c>
      <c r="D37" s="17">
        <v>11015.491405679</v>
      </c>
      <c r="E37" s="13">
        <v>3.081</v>
      </c>
      <c r="F37" s="13" t="s">
        <v>146</v>
      </c>
      <c r="G37" s="17">
        <v>3575.2974377406999</v>
      </c>
      <c r="H37" s="16"/>
    </row>
    <row r="38" spans="1:8">
      <c r="A38" s="101">
        <v>1</v>
      </c>
      <c r="B38" s="15" t="s">
        <v>137</v>
      </c>
      <c r="C38" s="99"/>
      <c r="D38" s="17">
        <v>10850.410129993001</v>
      </c>
      <c r="E38" s="13"/>
      <c r="F38" s="13"/>
      <c r="G38" s="13"/>
      <c r="H38" s="100" t="s">
        <v>147</v>
      </c>
    </row>
    <row r="39" spans="1:8">
      <c r="A39" s="99"/>
      <c r="B39" s="15" t="s">
        <v>138</v>
      </c>
      <c r="C39" s="99"/>
      <c r="D39" s="17">
        <v>165.08127568595</v>
      </c>
      <c r="E39" s="13"/>
      <c r="F39" s="13"/>
      <c r="G39" s="13"/>
      <c r="H39" s="100"/>
    </row>
    <row r="40" spans="1:8">
      <c r="A40" s="99"/>
      <c r="B40" s="15" t="s">
        <v>139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140</v>
      </c>
      <c r="C41" s="99"/>
      <c r="D41" s="17">
        <v>0</v>
      </c>
      <c r="E41" s="13"/>
      <c r="F41" s="13"/>
      <c r="G41" s="13"/>
      <c r="H41" s="100"/>
    </row>
    <row r="42" spans="1:8">
      <c r="A42" s="99" t="s">
        <v>149</v>
      </c>
      <c r="B42" s="15" t="s">
        <v>137</v>
      </c>
      <c r="C42" s="10"/>
      <c r="D42" s="12">
        <v>10850.410129993001</v>
      </c>
      <c r="E42" s="13"/>
      <c r="F42" s="13"/>
      <c r="G42" s="13"/>
      <c r="H42" s="16"/>
    </row>
    <row r="43" spans="1:8">
      <c r="A43" s="99"/>
      <c r="B43" s="15" t="s">
        <v>138</v>
      </c>
      <c r="C43" s="10"/>
      <c r="D43" s="12">
        <v>165.08127568595</v>
      </c>
      <c r="E43" s="13"/>
      <c r="F43" s="13"/>
      <c r="G43" s="13"/>
      <c r="H43" s="16"/>
    </row>
    <row r="44" spans="1:8">
      <c r="A44" s="99"/>
      <c r="B44" s="15" t="s">
        <v>139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140</v>
      </c>
      <c r="C45" s="10"/>
      <c r="D45" s="12">
        <v>123.27293099096001</v>
      </c>
      <c r="E45" s="13"/>
      <c r="F45" s="13"/>
      <c r="G45" s="13"/>
      <c r="H45" s="16"/>
    </row>
    <row r="46" spans="1:8">
      <c r="A46" s="95" t="s">
        <v>119</v>
      </c>
      <c r="B46" s="96"/>
      <c r="C46" s="99" t="s">
        <v>44</v>
      </c>
      <c r="D46" s="17">
        <v>123.27293099096001</v>
      </c>
      <c r="E46" s="13">
        <v>3.081</v>
      </c>
      <c r="F46" s="13" t="s">
        <v>146</v>
      </c>
      <c r="G46" s="17">
        <v>40.01068840992</v>
      </c>
      <c r="H46" s="16"/>
    </row>
    <row r="47" spans="1:8">
      <c r="A47" s="101">
        <v>1</v>
      </c>
      <c r="B47" s="15" t="s">
        <v>137</v>
      </c>
      <c r="C47" s="99"/>
      <c r="D47" s="17">
        <v>0</v>
      </c>
      <c r="E47" s="13"/>
      <c r="F47" s="13"/>
      <c r="G47" s="13"/>
      <c r="H47" s="100" t="s">
        <v>147</v>
      </c>
    </row>
    <row r="48" spans="1:8">
      <c r="A48" s="99"/>
      <c r="B48" s="15" t="s">
        <v>138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139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140</v>
      </c>
      <c r="C50" s="99"/>
      <c r="D50" s="17">
        <v>123.27293099096001</v>
      </c>
      <c r="E50" s="13"/>
      <c r="F50" s="13"/>
      <c r="G50" s="13"/>
      <c r="H50" s="100"/>
    </row>
    <row r="51" spans="1:8" ht="24.6">
      <c r="A51" s="97" t="s">
        <v>122</v>
      </c>
      <c r="B51" s="94"/>
      <c r="C51" s="10"/>
      <c r="D51" s="12">
        <v>12735.125223630999</v>
      </c>
      <c r="E51" s="13"/>
      <c r="F51" s="13"/>
      <c r="G51" s="13"/>
      <c r="H51" s="16"/>
    </row>
    <row r="52" spans="1:8">
      <c r="A52" s="99" t="s">
        <v>150</v>
      </c>
      <c r="B52" s="15" t="s">
        <v>137</v>
      </c>
      <c r="C52" s="10"/>
      <c r="D52" s="12">
        <v>10844.915967978</v>
      </c>
      <c r="E52" s="13"/>
      <c r="F52" s="13"/>
      <c r="G52" s="13"/>
      <c r="H52" s="16"/>
    </row>
    <row r="53" spans="1:8">
      <c r="A53" s="99"/>
      <c r="B53" s="15" t="s">
        <v>138</v>
      </c>
      <c r="C53" s="10"/>
      <c r="D53" s="12">
        <v>1890.2092556534999</v>
      </c>
      <c r="E53" s="13"/>
      <c r="F53" s="13"/>
      <c r="G53" s="13"/>
      <c r="H53" s="16"/>
    </row>
    <row r="54" spans="1:8">
      <c r="A54" s="99"/>
      <c r="B54" s="15" t="s">
        <v>139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140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124</v>
      </c>
      <c r="B56" s="96"/>
      <c r="C56" s="99" t="s">
        <v>151</v>
      </c>
      <c r="D56" s="17">
        <v>12735.125223630999</v>
      </c>
      <c r="E56" s="13">
        <v>140</v>
      </c>
      <c r="F56" s="13" t="s">
        <v>152</v>
      </c>
      <c r="G56" s="17">
        <v>90.965180168792998</v>
      </c>
      <c r="H56" s="16"/>
    </row>
    <row r="57" spans="1:8">
      <c r="A57" s="101">
        <v>1</v>
      </c>
      <c r="B57" s="15" t="s">
        <v>137</v>
      </c>
      <c r="C57" s="99"/>
      <c r="D57" s="17">
        <v>10844.915967978</v>
      </c>
      <c r="E57" s="13"/>
      <c r="F57" s="13"/>
      <c r="G57" s="13"/>
      <c r="H57" s="100" t="s">
        <v>46</v>
      </c>
    </row>
    <row r="58" spans="1:8">
      <c r="A58" s="99"/>
      <c r="B58" s="15" t="s">
        <v>138</v>
      </c>
      <c r="C58" s="99"/>
      <c r="D58" s="17">
        <v>1890.2092556534999</v>
      </c>
      <c r="E58" s="13"/>
      <c r="F58" s="13"/>
      <c r="G58" s="13"/>
      <c r="H58" s="100"/>
    </row>
    <row r="59" spans="1:8">
      <c r="A59" s="99"/>
      <c r="B59" s="15" t="s">
        <v>139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140</v>
      </c>
      <c r="C60" s="99"/>
      <c r="D60" s="17">
        <v>0</v>
      </c>
      <c r="E60" s="13"/>
      <c r="F60" s="13"/>
      <c r="G60" s="13"/>
      <c r="H60" s="100"/>
    </row>
    <row r="61" spans="1:8" ht="24.6">
      <c r="A61" s="97" t="s">
        <v>78</v>
      </c>
      <c r="B61" s="94"/>
      <c r="C61" s="10"/>
      <c r="D61" s="12">
        <v>403.03140924914999</v>
      </c>
      <c r="E61" s="13"/>
      <c r="F61" s="13"/>
      <c r="G61" s="13"/>
      <c r="H61" s="16"/>
    </row>
    <row r="62" spans="1:8">
      <c r="A62" s="99" t="s">
        <v>153</v>
      </c>
      <c r="B62" s="15" t="s">
        <v>137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138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139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140</v>
      </c>
      <c r="C65" s="10"/>
      <c r="D65" s="12">
        <v>403.03140924914999</v>
      </c>
      <c r="E65" s="13"/>
      <c r="F65" s="13"/>
      <c r="G65" s="13"/>
      <c r="H65" s="16"/>
    </row>
    <row r="66" spans="1:8">
      <c r="A66" s="95" t="s">
        <v>78</v>
      </c>
      <c r="B66" s="96"/>
      <c r="C66" s="99" t="s">
        <v>151</v>
      </c>
      <c r="D66" s="17">
        <v>403.03140924914999</v>
      </c>
      <c r="E66" s="13">
        <v>140</v>
      </c>
      <c r="F66" s="13" t="s">
        <v>152</v>
      </c>
      <c r="G66" s="17">
        <v>2.8787957803511</v>
      </c>
      <c r="H66" s="16"/>
    </row>
    <row r="67" spans="1:8">
      <c r="A67" s="101">
        <v>1</v>
      </c>
      <c r="B67" s="15" t="s">
        <v>137</v>
      </c>
      <c r="C67" s="99"/>
      <c r="D67" s="17">
        <v>0</v>
      </c>
      <c r="E67" s="13"/>
      <c r="F67" s="13"/>
      <c r="G67" s="13"/>
      <c r="H67" s="100" t="s">
        <v>46</v>
      </c>
    </row>
    <row r="68" spans="1:8">
      <c r="A68" s="99"/>
      <c r="B68" s="15" t="s">
        <v>138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139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140</v>
      </c>
      <c r="C70" s="99"/>
      <c r="D70" s="17">
        <v>403.03140924914999</v>
      </c>
      <c r="E70" s="13"/>
      <c r="F70" s="13"/>
      <c r="G70" s="13"/>
      <c r="H70" s="100"/>
    </row>
    <row r="71" spans="1:8" ht="24.6">
      <c r="A71" s="97" t="s">
        <v>86</v>
      </c>
      <c r="B71" s="94"/>
      <c r="C71" s="10"/>
      <c r="D71" s="12">
        <v>1462.2461538462001</v>
      </c>
      <c r="E71" s="13"/>
      <c r="F71" s="13"/>
      <c r="G71" s="13"/>
      <c r="H71" s="16"/>
    </row>
    <row r="72" spans="1:8">
      <c r="A72" s="99" t="s">
        <v>154</v>
      </c>
      <c r="B72" s="15" t="s">
        <v>137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138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139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140</v>
      </c>
      <c r="C75" s="10"/>
      <c r="D75" s="12">
        <v>1462.2461538462001</v>
      </c>
      <c r="E75" s="13"/>
      <c r="F75" s="13"/>
      <c r="G75" s="13"/>
      <c r="H75" s="16"/>
    </row>
    <row r="76" spans="1:8">
      <c r="A76" s="95" t="s">
        <v>86</v>
      </c>
      <c r="B76" s="96"/>
      <c r="C76" s="99" t="s">
        <v>151</v>
      </c>
      <c r="D76" s="17">
        <v>1462.2461538462001</v>
      </c>
      <c r="E76" s="13">
        <v>140</v>
      </c>
      <c r="F76" s="13" t="s">
        <v>152</v>
      </c>
      <c r="G76" s="17">
        <v>10.444615384615</v>
      </c>
      <c r="H76" s="16"/>
    </row>
    <row r="77" spans="1:8">
      <c r="A77" s="101">
        <v>1</v>
      </c>
      <c r="B77" s="15" t="s">
        <v>137</v>
      </c>
      <c r="C77" s="99"/>
      <c r="D77" s="17">
        <v>0</v>
      </c>
      <c r="E77" s="13"/>
      <c r="F77" s="13"/>
      <c r="G77" s="13"/>
      <c r="H77" s="100" t="s">
        <v>46</v>
      </c>
    </row>
    <row r="78" spans="1:8">
      <c r="A78" s="99"/>
      <c r="B78" s="15" t="s">
        <v>138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139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140</v>
      </c>
      <c r="C80" s="99"/>
      <c r="D80" s="17">
        <v>1462.2461538462001</v>
      </c>
      <c r="E80" s="13"/>
      <c r="F80" s="13"/>
      <c r="G80" s="13"/>
      <c r="H80" s="10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8" t="s">
        <v>155</v>
      </c>
      <c r="B83" s="98"/>
      <c r="C83" s="98"/>
      <c r="D83" s="98"/>
      <c r="E83" s="98"/>
      <c r="F83" s="98"/>
      <c r="G83" s="98"/>
      <c r="H83" s="98"/>
    </row>
    <row r="84" spans="1:8">
      <c r="A84" s="98" t="s">
        <v>156</v>
      </c>
      <c r="B84" s="98"/>
      <c r="C84" s="98"/>
      <c r="D84" s="98"/>
      <c r="E84" s="98"/>
      <c r="F84" s="98"/>
      <c r="G84" s="98"/>
      <c r="H84" s="98"/>
    </row>
  </sheetData>
  <mergeCells count="48">
    <mergeCell ref="C56:C60"/>
    <mergeCell ref="C66:C70"/>
    <mergeCell ref="C76:C80"/>
    <mergeCell ref="H9:H12"/>
    <mergeCell ref="H19:H22"/>
    <mergeCell ref="H28:H31"/>
    <mergeCell ref="H38:H41"/>
    <mergeCell ref="H47:H50"/>
    <mergeCell ref="H57:H60"/>
    <mergeCell ref="H67:H70"/>
    <mergeCell ref="H77:H80"/>
    <mergeCell ref="C8:C12"/>
    <mergeCell ref="C18:C22"/>
    <mergeCell ref="C27:C31"/>
    <mergeCell ref="C37:C41"/>
    <mergeCell ref="C46:C50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158</v>
      </c>
      <c r="B3" s="2" t="s">
        <v>159</v>
      </c>
      <c r="C3" s="2" t="s">
        <v>160</v>
      </c>
      <c r="D3" s="2" t="s">
        <v>161</v>
      </c>
      <c r="E3" s="2" t="s">
        <v>162</v>
      </c>
      <c r="F3" s="2" t="s">
        <v>163</v>
      </c>
      <c r="G3" s="2" t="s">
        <v>164</v>
      </c>
      <c r="H3" s="2" t="s">
        <v>165</v>
      </c>
    </row>
    <row r="4" spans="1:8" ht="39" customHeight="1">
      <c r="A4" s="3" t="s">
        <v>169</v>
      </c>
      <c r="B4" s="4" t="s">
        <v>146</v>
      </c>
      <c r="C4" s="5">
        <v>3.4007306515084998</v>
      </c>
      <c r="D4" s="5">
        <v>881.09974599531995</v>
      </c>
      <c r="E4" s="4">
        <v>0.4</v>
      </c>
      <c r="F4" s="3" t="s">
        <v>169</v>
      </c>
      <c r="G4" s="5">
        <v>2996.3829132426999</v>
      </c>
      <c r="H4" s="6" t="s">
        <v>170</v>
      </c>
    </row>
    <row r="5" spans="1:8" ht="39" hidden="1" customHeight="1">
      <c r="A5" s="3" t="s">
        <v>166</v>
      </c>
      <c r="B5" s="4" t="s">
        <v>152</v>
      </c>
      <c r="C5" s="5">
        <v>105.52907739397</v>
      </c>
      <c r="D5" s="5">
        <v>19.225895489928</v>
      </c>
      <c r="E5" s="4">
        <v>0.4</v>
      </c>
      <c r="F5" s="3" t="s">
        <v>166</v>
      </c>
      <c r="G5" s="5">
        <v>2028.8910131248999</v>
      </c>
      <c r="H5" s="6"/>
    </row>
    <row r="6" spans="1:8" ht="39" hidden="1" customHeight="1">
      <c r="A6" s="3" t="s">
        <v>167</v>
      </c>
      <c r="B6" s="4" t="s">
        <v>152</v>
      </c>
      <c r="C6" s="5">
        <v>21.538461538461998</v>
      </c>
      <c r="D6" s="5">
        <v>19.644843234890999</v>
      </c>
      <c r="E6" s="4">
        <v>0.4</v>
      </c>
      <c r="F6" s="3" t="s">
        <v>167</v>
      </c>
      <c r="G6" s="5">
        <v>423.11970044381002</v>
      </c>
      <c r="H6" s="6"/>
    </row>
    <row r="7" spans="1:8" ht="39" hidden="1" customHeight="1">
      <c r="A7" s="3" t="s">
        <v>168</v>
      </c>
      <c r="B7" s="4" t="s">
        <v>152</v>
      </c>
      <c r="C7" s="5">
        <v>140</v>
      </c>
      <c r="D7" s="5">
        <v>43.477623465691998</v>
      </c>
      <c r="E7" s="4">
        <v>0.4</v>
      </c>
      <c r="F7" s="3" t="s">
        <v>168</v>
      </c>
      <c r="G7" s="5">
        <v>6086.8672851969004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7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0.78</v>
      </c>
      <c r="E25" s="41">
        <v>0</v>
      </c>
      <c r="F25" s="41">
        <v>0</v>
      </c>
      <c r="G25" s="41">
        <v>0</v>
      </c>
      <c r="H25" s="41">
        <v>0.78</v>
      </c>
    </row>
    <row r="26" spans="1:8">
      <c r="A26" s="2">
        <v>2</v>
      </c>
      <c r="B26" s="2" t="s">
        <v>43</v>
      </c>
      <c r="C26" s="42" t="s">
        <v>44</v>
      </c>
      <c r="D26" s="41">
        <v>10850.410129993001</v>
      </c>
      <c r="E26" s="41">
        <v>165.08127568595</v>
      </c>
      <c r="F26" s="41">
        <v>0</v>
      </c>
      <c r="G26" s="41">
        <v>0</v>
      </c>
      <c r="H26" s="41">
        <v>11015.491405679</v>
      </c>
    </row>
    <row r="27" spans="1:8" ht="31.2">
      <c r="A27" s="2">
        <v>3</v>
      </c>
      <c r="B27" s="2" t="s">
        <v>45</v>
      </c>
      <c r="C27" s="42" t="s">
        <v>46</v>
      </c>
      <c r="D27" s="41">
        <v>10844.915967978</v>
      </c>
      <c r="E27" s="41">
        <v>1890.2092556534999</v>
      </c>
      <c r="F27" s="41">
        <v>0</v>
      </c>
      <c r="G27" s="41">
        <v>0</v>
      </c>
      <c r="H27" s="41">
        <v>12735.125223630999</v>
      </c>
    </row>
    <row r="28" spans="1:8">
      <c r="A28" s="2"/>
      <c r="B28" s="33"/>
      <c r="C28" s="33" t="s">
        <v>47</v>
      </c>
      <c r="D28" s="41">
        <v>21696.106097970998</v>
      </c>
      <c r="E28" s="41">
        <v>2055.2905313393999</v>
      </c>
      <c r="F28" s="41">
        <v>0</v>
      </c>
      <c r="G28" s="41">
        <v>0</v>
      </c>
      <c r="H28" s="41">
        <v>23751.396629309998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58</v>
      </c>
      <c r="D44" s="41">
        <v>21696.106097970998</v>
      </c>
      <c r="E44" s="41">
        <v>2055.2905313393999</v>
      </c>
      <c r="F44" s="41">
        <v>0</v>
      </c>
      <c r="G44" s="41">
        <v>0</v>
      </c>
      <c r="H44" s="41">
        <v>23751.396629309998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1.5599999999999999E-2</v>
      </c>
      <c r="E46" s="41">
        <v>0</v>
      </c>
      <c r="F46" s="41">
        <v>0</v>
      </c>
      <c r="G46" s="41">
        <v>0</v>
      </c>
      <c r="H46" s="41">
        <v>1.5599999999999999E-2</v>
      </c>
    </row>
    <row r="47" spans="1:8" ht="31.2">
      <c r="A47" s="2">
        <v>5</v>
      </c>
      <c r="B47" s="2" t="s">
        <v>62</v>
      </c>
      <c r="C47" s="42" t="s">
        <v>63</v>
      </c>
      <c r="D47" s="41">
        <v>217.00820259986</v>
      </c>
      <c r="E47" s="41">
        <v>3.3016255137189998</v>
      </c>
      <c r="F47" s="41">
        <v>0</v>
      </c>
      <c r="G47" s="41">
        <v>0</v>
      </c>
      <c r="H47" s="41">
        <v>220.30982811358001</v>
      </c>
    </row>
    <row r="48" spans="1:8" ht="31.2">
      <c r="A48" s="2">
        <v>6</v>
      </c>
      <c r="B48" s="2" t="s">
        <v>60</v>
      </c>
      <c r="C48" s="42" t="s">
        <v>64</v>
      </c>
      <c r="D48" s="41">
        <v>271.12289919943998</v>
      </c>
      <c r="E48" s="41">
        <v>47.255231391338</v>
      </c>
      <c r="F48" s="41">
        <v>0</v>
      </c>
      <c r="G48" s="41">
        <v>0</v>
      </c>
      <c r="H48" s="41">
        <v>318.37813059078002</v>
      </c>
    </row>
    <row r="49" spans="1:8">
      <c r="A49" s="2"/>
      <c r="B49" s="33"/>
      <c r="C49" s="33" t="s">
        <v>65</v>
      </c>
      <c r="D49" s="41">
        <v>488.14670179929999</v>
      </c>
      <c r="E49" s="41">
        <v>50.556856905057003</v>
      </c>
      <c r="F49" s="41">
        <v>0</v>
      </c>
      <c r="G49" s="41">
        <v>0</v>
      </c>
      <c r="H49" s="41">
        <v>538.70355870436003</v>
      </c>
    </row>
    <row r="50" spans="1:8">
      <c r="A50" s="2"/>
      <c r="B50" s="33"/>
      <c r="C50" s="33" t="s">
        <v>66</v>
      </c>
      <c r="D50" s="41">
        <v>22184.252799770002</v>
      </c>
      <c r="E50" s="41">
        <v>2105.8473882445001</v>
      </c>
      <c r="F50" s="41">
        <v>0</v>
      </c>
      <c r="G50" s="41">
        <v>0</v>
      </c>
      <c r="H50" s="41">
        <v>24290.100188013999</v>
      </c>
    </row>
    <row r="51" spans="1:8">
      <c r="A51" s="2"/>
      <c r="B51" s="33"/>
      <c r="C51" s="33" t="s">
        <v>67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68</v>
      </c>
      <c r="C52" s="48" t="s">
        <v>69</v>
      </c>
      <c r="D52" s="41">
        <v>2.0765160000000001E-2</v>
      </c>
      <c r="E52" s="41">
        <v>0</v>
      </c>
      <c r="F52" s="41">
        <v>0</v>
      </c>
      <c r="G52" s="41">
        <v>0</v>
      </c>
      <c r="H52" s="41">
        <v>2.0765160000000001E-2</v>
      </c>
    </row>
    <row r="53" spans="1:8">
      <c r="A53" s="2">
        <v>8</v>
      </c>
      <c r="B53" s="2" t="s">
        <v>70</v>
      </c>
      <c r="C53" s="48" t="s">
        <v>44</v>
      </c>
      <c r="D53" s="41">
        <v>0</v>
      </c>
      <c r="E53" s="41">
        <v>0</v>
      </c>
      <c r="F53" s="41">
        <v>0</v>
      </c>
      <c r="G53" s="41">
        <v>123.27293099096001</v>
      </c>
      <c r="H53" s="41">
        <v>123.27293099096001</v>
      </c>
    </row>
    <row r="54" spans="1:8" ht="31.2">
      <c r="A54" s="2">
        <v>9</v>
      </c>
      <c r="B54" s="2" t="s">
        <v>71</v>
      </c>
      <c r="C54" s="48" t="s">
        <v>72</v>
      </c>
      <c r="D54" s="41">
        <v>288.85961848068001</v>
      </c>
      <c r="E54" s="41">
        <v>4.3947937213113999</v>
      </c>
      <c r="F54" s="41">
        <v>0</v>
      </c>
      <c r="G54" s="41">
        <v>0</v>
      </c>
      <c r="H54" s="41">
        <v>293.25441220199002</v>
      </c>
    </row>
    <row r="55" spans="1:8">
      <c r="A55" s="2">
        <v>10</v>
      </c>
      <c r="B55" s="2" t="s">
        <v>73</v>
      </c>
      <c r="C55" s="48" t="s">
        <v>74</v>
      </c>
      <c r="D55" s="41">
        <v>0</v>
      </c>
      <c r="E55" s="41">
        <v>0</v>
      </c>
      <c r="F55" s="41">
        <v>0</v>
      </c>
      <c r="G55" s="41">
        <v>243.81688677330001</v>
      </c>
      <c r="H55" s="41">
        <v>243.81688677330001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206.10232513963999</v>
      </c>
      <c r="H56" s="41">
        <v>206.10232513963999</v>
      </c>
    </row>
    <row r="57" spans="1:8">
      <c r="A57" s="2">
        <v>12</v>
      </c>
      <c r="B57" s="2"/>
      <c r="C57" s="48" t="s">
        <v>76</v>
      </c>
      <c r="D57" s="41">
        <v>0</v>
      </c>
      <c r="E57" s="41">
        <v>0</v>
      </c>
      <c r="F57" s="41">
        <v>0</v>
      </c>
      <c r="G57" s="41">
        <v>89.982286934987002</v>
      </c>
      <c r="H57" s="41">
        <v>89.982286934987002</v>
      </c>
    </row>
    <row r="58" spans="1:8">
      <c r="A58" s="2">
        <v>13</v>
      </c>
      <c r="B58" s="2" t="s">
        <v>77</v>
      </c>
      <c r="C58" s="48" t="s">
        <v>78</v>
      </c>
      <c r="D58" s="41">
        <v>0</v>
      </c>
      <c r="E58" s="41">
        <v>0</v>
      </c>
      <c r="F58" s="41">
        <v>0</v>
      </c>
      <c r="G58" s="41">
        <v>403.03140924914999</v>
      </c>
      <c r="H58" s="41">
        <v>403.03140924914999</v>
      </c>
    </row>
    <row r="59" spans="1:8" ht="31.2">
      <c r="A59" s="2">
        <v>14</v>
      </c>
      <c r="B59" s="2" t="s">
        <v>68</v>
      </c>
      <c r="C59" s="48" t="s">
        <v>72</v>
      </c>
      <c r="D59" s="41">
        <v>290.12861443331002</v>
      </c>
      <c r="E59" s="41">
        <v>50.567823111871</v>
      </c>
      <c r="F59" s="41">
        <v>0</v>
      </c>
      <c r="G59" s="41">
        <v>0</v>
      </c>
      <c r="H59" s="41">
        <v>340.69643754518</v>
      </c>
    </row>
    <row r="60" spans="1:8">
      <c r="A60" s="2"/>
      <c r="B60" s="33"/>
      <c r="C60" s="33" t="s">
        <v>79</v>
      </c>
      <c r="D60" s="41">
        <v>579.00899807399003</v>
      </c>
      <c r="E60" s="41">
        <v>54.962616833181997</v>
      </c>
      <c r="F60" s="41">
        <v>0</v>
      </c>
      <c r="G60" s="41">
        <v>1066.2058390879999</v>
      </c>
      <c r="H60" s="41">
        <v>1700.1774539952</v>
      </c>
    </row>
    <row r="61" spans="1:8">
      <c r="A61" s="2"/>
      <c r="B61" s="33"/>
      <c r="C61" s="33" t="s">
        <v>80</v>
      </c>
      <c r="D61" s="41">
        <v>22763.261797843999</v>
      </c>
      <c r="E61" s="41">
        <v>2160.8100050777002</v>
      </c>
      <c r="F61" s="41">
        <v>0</v>
      </c>
      <c r="G61" s="41">
        <v>1066.2058390879999</v>
      </c>
      <c r="H61" s="41">
        <v>25990.277642010002</v>
      </c>
    </row>
    <row r="62" spans="1:8" ht="31.5" customHeight="1">
      <c r="A62" s="2"/>
      <c r="B62" s="33"/>
      <c r="C62" s="33" t="s">
        <v>81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82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83</v>
      </c>
      <c r="D65" s="41">
        <v>22763.261797843999</v>
      </c>
      <c r="E65" s="41">
        <v>2160.8100050777002</v>
      </c>
      <c r="F65" s="41">
        <v>0</v>
      </c>
      <c r="G65" s="41">
        <v>1066.2058390879999</v>
      </c>
      <c r="H65" s="41">
        <v>25990.277642010002</v>
      </c>
    </row>
    <row r="66" spans="1:8" ht="157.5" customHeight="1">
      <c r="A66" s="2"/>
      <c r="B66" s="33"/>
      <c r="C66" s="33" t="s">
        <v>84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85</v>
      </c>
      <c r="C67" s="48" t="s">
        <v>86</v>
      </c>
      <c r="D67" s="41">
        <v>0</v>
      </c>
      <c r="E67" s="41">
        <v>0</v>
      </c>
      <c r="F67" s="41">
        <v>0</v>
      </c>
      <c r="G67" s="41">
        <v>0.25906747251270001</v>
      </c>
      <c r="H67" s="41">
        <v>0.25906747251270001</v>
      </c>
    </row>
    <row r="68" spans="1:8">
      <c r="A68" s="2">
        <v>16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776.27414087278999</v>
      </c>
      <c r="H68" s="41">
        <v>776.27414087278999</v>
      </c>
    </row>
    <row r="69" spans="1:8">
      <c r="A69" s="2">
        <v>17</v>
      </c>
      <c r="B69" s="2" t="s">
        <v>89</v>
      </c>
      <c r="C69" s="48" t="s">
        <v>86</v>
      </c>
      <c r="D69" s="41">
        <v>0</v>
      </c>
      <c r="E69" s="41">
        <v>0</v>
      </c>
      <c r="F69" s="41">
        <v>0</v>
      </c>
      <c r="G69" s="41">
        <v>1462.2461538462001</v>
      </c>
      <c r="H69" s="41">
        <v>1462.2461538462001</v>
      </c>
    </row>
    <row r="70" spans="1:8">
      <c r="A70" s="2"/>
      <c r="B70" s="33"/>
      <c r="C70" s="33" t="s">
        <v>90</v>
      </c>
      <c r="D70" s="41">
        <v>0</v>
      </c>
      <c r="E70" s="41">
        <v>0</v>
      </c>
      <c r="F70" s="41">
        <v>0</v>
      </c>
      <c r="G70" s="41">
        <v>2238.7793621914998</v>
      </c>
      <c r="H70" s="41">
        <v>2238.7793621914998</v>
      </c>
    </row>
    <row r="71" spans="1:8">
      <c r="A71" s="2"/>
      <c r="B71" s="33"/>
      <c r="C71" s="33" t="s">
        <v>91</v>
      </c>
      <c r="D71" s="41">
        <v>22763.261797843999</v>
      </c>
      <c r="E71" s="41">
        <v>2160.8100050777002</v>
      </c>
      <c r="F71" s="41">
        <v>0</v>
      </c>
      <c r="G71" s="41">
        <v>3304.9852012795</v>
      </c>
      <c r="H71" s="41">
        <v>28229.057004201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93</v>
      </c>
      <c r="C73" s="48" t="s">
        <v>94</v>
      </c>
      <c r="D73" s="41">
        <f>D71*3%</f>
        <v>682.89785393531997</v>
      </c>
      <c r="E73" s="41">
        <f>E71*3%</f>
        <v>64.824300152331006</v>
      </c>
      <c r="F73" s="41">
        <f>F71*3%</f>
        <v>0</v>
      </c>
      <c r="G73" s="41">
        <f>G71*3%</f>
        <v>99.149556038385001</v>
      </c>
      <c r="H73" s="41">
        <f>SUM(D73:G73)</f>
        <v>846.87171012603596</v>
      </c>
    </row>
    <row r="74" spans="1:8">
      <c r="A74" s="2"/>
      <c r="B74" s="33"/>
      <c r="C74" s="33" t="s">
        <v>95</v>
      </c>
      <c r="D74" s="41">
        <f>D73</f>
        <v>682.89785393531997</v>
      </c>
      <c r="E74" s="41">
        <f>E73</f>
        <v>64.824300152331006</v>
      </c>
      <c r="F74" s="41">
        <f>F73</f>
        <v>0</v>
      </c>
      <c r="G74" s="41">
        <f>G73</f>
        <v>99.149556038385001</v>
      </c>
      <c r="H74" s="41">
        <f>SUM(D74:G74)</f>
        <v>846.87171012603596</v>
      </c>
    </row>
    <row r="75" spans="1:8">
      <c r="A75" s="2"/>
      <c r="B75" s="33"/>
      <c r="C75" s="33" t="s">
        <v>96</v>
      </c>
      <c r="D75" s="41">
        <f>D74+D71</f>
        <v>23446.1596517793</v>
      </c>
      <c r="E75" s="41">
        <f>E74+E71</f>
        <v>2225.6343052300299</v>
      </c>
      <c r="F75" s="41">
        <f>F74+F71</f>
        <v>0</v>
      </c>
      <c r="G75" s="41">
        <f>G74+G71</f>
        <v>3404.13475731789</v>
      </c>
      <c r="H75" s="41">
        <f>SUM(D75:G75)</f>
        <v>29075.928714327201</v>
      </c>
    </row>
    <row r="76" spans="1:8">
      <c r="A76" s="2"/>
      <c r="B76" s="33"/>
      <c r="C76" s="33" t="s">
        <v>97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98</v>
      </c>
      <c r="C77" s="48" t="s">
        <v>99</v>
      </c>
      <c r="D77" s="41">
        <f>D75*20%</f>
        <v>4689.2319303558597</v>
      </c>
      <c r="E77" s="41">
        <f>E75*20%</f>
        <v>445.12686104600601</v>
      </c>
      <c r="F77" s="41">
        <f>F75*20%</f>
        <v>0</v>
      </c>
      <c r="G77" s="41">
        <f>G75*20%</f>
        <v>680.82695146357696</v>
      </c>
      <c r="H77" s="41">
        <f>SUM(D77:G77)</f>
        <v>5815.1857428654503</v>
      </c>
    </row>
    <row r="78" spans="1:8">
      <c r="A78" s="2"/>
      <c r="B78" s="33"/>
      <c r="C78" s="33" t="s">
        <v>100</v>
      </c>
      <c r="D78" s="41">
        <f>D77</f>
        <v>4689.2319303558597</v>
      </c>
      <c r="E78" s="41">
        <f>E77</f>
        <v>445.12686104600601</v>
      </c>
      <c r="F78" s="41">
        <f>F77</f>
        <v>0</v>
      </c>
      <c r="G78" s="41">
        <f>G77</f>
        <v>680.82695146357696</v>
      </c>
      <c r="H78" s="41">
        <f>SUM(D78:G78)</f>
        <v>5815.1857428654503</v>
      </c>
    </row>
    <row r="79" spans="1:8">
      <c r="A79" s="2"/>
      <c r="B79" s="33"/>
      <c r="C79" s="33" t="s">
        <v>101</v>
      </c>
      <c r="D79" s="41">
        <f>D78+D75</f>
        <v>28135.391582135198</v>
      </c>
      <c r="E79" s="41">
        <f>E78+E75</f>
        <v>2670.7611662760401</v>
      </c>
      <c r="F79" s="41">
        <f>F78+F75</f>
        <v>0</v>
      </c>
      <c r="G79" s="41">
        <f>G78+G75</f>
        <v>4084.9617087814599</v>
      </c>
      <c r="H79" s="41">
        <f>SUM(D79:G79)</f>
        <v>34891.1144571927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0.78</v>
      </c>
      <c r="E13" s="32">
        <v>0</v>
      </c>
      <c r="F13" s="32">
        <v>0</v>
      </c>
      <c r="G13" s="32">
        <v>0</v>
      </c>
      <c r="H13" s="32">
        <v>0.78</v>
      </c>
      <c r="J13" s="20"/>
    </row>
    <row r="14" spans="1:14">
      <c r="A14" s="2"/>
      <c r="B14" s="33"/>
      <c r="C14" s="33" t="s">
        <v>110</v>
      </c>
      <c r="D14" s="32">
        <v>0.78</v>
      </c>
      <c r="E14" s="32">
        <v>0</v>
      </c>
      <c r="F14" s="32">
        <v>0</v>
      </c>
      <c r="G14" s="32">
        <v>0</v>
      </c>
      <c r="H14" s="32">
        <v>0.78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0.25913043478261</v>
      </c>
      <c r="H13" s="32">
        <v>0.25913043478261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0.25913043478261</v>
      </c>
      <c r="H14" s="32">
        <v>0.25913043478261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44</v>
      </c>
      <c r="D13" s="32">
        <v>10850.410129993001</v>
      </c>
      <c r="E13" s="32">
        <v>165.08127568595</v>
      </c>
      <c r="F13" s="32">
        <v>0</v>
      </c>
      <c r="G13" s="32">
        <v>0</v>
      </c>
      <c r="H13" s="32">
        <v>11015.491405679</v>
      </c>
      <c r="J13" s="20"/>
    </row>
    <row r="14" spans="1:14">
      <c r="A14" s="2"/>
      <c r="B14" s="33"/>
      <c r="C14" s="33" t="s">
        <v>110</v>
      </c>
      <c r="D14" s="32">
        <v>10850.410129993001</v>
      </c>
      <c r="E14" s="32">
        <v>165.08127568595</v>
      </c>
      <c r="F14" s="32">
        <v>0</v>
      </c>
      <c r="G14" s="32">
        <v>0</v>
      </c>
      <c r="H14" s="32">
        <v>11015.491405679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123.27293099096001</v>
      </c>
      <c r="H13" s="32">
        <v>123.27293099096001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123.27293099096001</v>
      </c>
      <c r="H14" s="32">
        <v>123.27293099096001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776.27414087278999</v>
      </c>
      <c r="H13" s="32">
        <v>776.27414087278999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776.27414087278999</v>
      </c>
      <c r="H14" s="32">
        <v>776.27414087278999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10844.915967978</v>
      </c>
      <c r="E13" s="32">
        <v>1890.2092556534999</v>
      </c>
      <c r="F13" s="32">
        <v>0</v>
      </c>
      <c r="G13" s="32">
        <v>0</v>
      </c>
      <c r="H13" s="32">
        <v>12735.125223630999</v>
      </c>
      <c r="J13" s="20"/>
    </row>
    <row r="14" spans="1:14">
      <c r="A14" s="2"/>
      <c r="B14" s="33"/>
      <c r="C14" s="33" t="s">
        <v>110</v>
      </c>
      <c r="D14" s="32">
        <v>10844.915967978</v>
      </c>
      <c r="E14" s="32">
        <v>1890.2092556534999</v>
      </c>
      <c r="F14" s="32">
        <v>0</v>
      </c>
      <c r="G14" s="32">
        <v>0</v>
      </c>
      <c r="H14" s="32">
        <v>12735.125223630999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78</v>
      </c>
      <c r="D13" s="32">
        <v>0</v>
      </c>
      <c r="E13" s="32">
        <v>0</v>
      </c>
      <c r="F13" s="32">
        <v>0</v>
      </c>
      <c r="G13" s="32">
        <v>403.03140924914999</v>
      </c>
      <c r="H13" s="32">
        <v>403.03140924914999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403.03140924914999</v>
      </c>
      <c r="H14" s="32">
        <v>403.03140924914999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5AD4622B35954F8B8EBFF848E804FFC8_12</vt:lpwstr>
  </property>
  <property fmtid="{D5CDD505-2E9C-101B-9397-08002B2CF9AE}" pid="3" name="KSOProductBuildVer">
    <vt:lpwstr>1049-12.2.0.20795</vt:lpwstr>
  </property>
</Properties>
</file>